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43" i="1"/>
  <c r="O36" s="1"/>
  <c r="O35" s="1"/>
  <c r="F43"/>
  <c r="E35"/>
  <c r="E43"/>
  <c r="D35"/>
  <c r="D43"/>
  <c r="D37"/>
  <c r="H43"/>
  <c r="G35"/>
  <c r="G43"/>
  <c r="M37"/>
  <c r="M36" s="1"/>
  <c r="O27"/>
  <c r="O53" s="1"/>
  <c r="M27"/>
  <c r="M53" s="1"/>
  <c r="N43"/>
  <c r="N37"/>
  <c r="N36" s="1"/>
  <c r="N35" s="1"/>
  <c r="N53" s="1"/>
  <c r="H37"/>
  <c r="H36" s="1"/>
  <c r="H35" s="1"/>
  <c r="G37"/>
  <c r="F37"/>
  <c r="E37"/>
  <c r="D27"/>
  <c r="K24"/>
  <c r="J24"/>
  <c r="H24"/>
  <c r="G24"/>
  <c r="F24"/>
  <c r="D24"/>
  <c r="L20"/>
  <c r="K20"/>
  <c r="J20"/>
  <c r="H20"/>
  <c r="H10" s="1"/>
  <c r="G20"/>
  <c r="G10" s="1"/>
  <c r="F20"/>
  <c r="D20"/>
  <c r="L11"/>
  <c r="K11"/>
  <c r="J11"/>
  <c r="H11"/>
  <c r="G11"/>
  <c r="F11"/>
  <c r="D11"/>
  <c r="F10" l="1"/>
  <c r="K10"/>
  <c r="K53" s="1"/>
  <c r="D10"/>
  <c r="J10"/>
  <c r="J53" s="1"/>
  <c r="L10"/>
  <c r="F36"/>
  <c r="F35" s="1"/>
  <c r="F53" s="1"/>
</calcChain>
</file>

<file path=xl/sharedStrings.xml><?xml version="1.0" encoding="utf-8"?>
<sst xmlns="http://schemas.openxmlformats.org/spreadsheetml/2006/main" count="144" uniqueCount="119">
  <si>
    <t>Индекс</t>
  </si>
  <si>
    <t>Наименование учебных  циклов, дисциплин, профессиональных модулей, МДК, практик</t>
  </si>
  <si>
    <t>Учебная нагрузка обучающихся  (час.)</t>
  </si>
  <si>
    <t>Максимальная нагрузка</t>
  </si>
  <si>
    <t>Обязательная  аудиторная</t>
  </si>
  <si>
    <t>1 курс</t>
  </si>
  <si>
    <t>2 курс</t>
  </si>
  <si>
    <t>3 курс</t>
  </si>
  <si>
    <t xml:space="preserve"> Всего занятий</t>
  </si>
  <si>
    <t>в том числе</t>
  </si>
  <si>
    <t>семестр</t>
  </si>
  <si>
    <t>Лекций, уроков</t>
  </si>
  <si>
    <t>недель</t>
  </si>
  <si>
    <t>недели</t>
  </si>
  <si>
    <t>неделя</t>
  </si>
  <si>
    <t>О.00</t>
  </si>
  <si>
    <t>Общеобразовательные  учебные  дисциплины</t>
  </si>
  <si>
    <t>Базовые учебные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</si>
  <si>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</si>
  <si>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</si>
  <si>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</si>
  <si>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</si>
  <si>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</si>
  <si>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</si>
  <si>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</si>
  <si>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ОУД.05</t>
  </si>
  <si>
    <t>ОУД.06</t>
  </si>
  <si>
    <t>ОУД.07</t>
  </si>
  <si>
    <t>ОУД.08</t>
  </si>
  <si>
    <t>ОУД.09</t>
  </si>
  <si>
    <t>ОУД.10</t>
  </si>
  <si>
    <t>Физическая культура</t>
  </si>
  <si>
    <t>ОУД.11</t>
  </si>
  <si>
    <t>ОБЖ</t>
  </si>
  <si>
    <t>ОУД.12</t>
  </si>
  <si>
    <t>Башкирский язык</t>
  </si>
  <si>
    <t>П.00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</si>
  <si>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</si>
  <si>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</si>
  <si>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</si>
  <si>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</si>
  <si>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</si>
  <si>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</si>
  <si>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</si>
  <si>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ПМ.02</t>
  </si>
  <si>
    <t>МДК.02.01</t>
  </si>
  <si>
    <t>УП.02</t>
  </si>
  <si>
    <t>ПП.02</t>
  </si>
  <si>
    <t>ФК.00</t>
  </si>
  <si>
    <t>Всего:</t>
  </si>
  <si>
    <t>Консультации на учебную группу по 100 часов в год (всего 300 часов)</t>
  </si>
  <si>
    <t>Государственная итоговая аттестация 2  недели -72 часа</t>
  </si>
  <si>
    <t>Всего</t>
  </si>
  <si>
    <t>Произв. практика</t>
  </si>
  <si>
    <t>Экзамены</t>
  </si>
  <si>
    <t>Дифф.         зачеты</t>
  </si>
  <si>
    <t>Зачеты</t>
  </si>
  <si>
    <t xml:space="preserve">Формы   промежуточной, итоговой аттестации   </t>
  </si>
  <si>
    <t>Самостоятельная работа</t>
  </si>
  <si>
    <t>Распределение обязательной нагрузки по курсам и семестрам (часов  в семестр)</t>
  </si>
  <si>
    <t>Дисциплина и МДК</t>
  </si>
  <si>
    <t>Контр,лаб.и прак. занятий</t>
  </si>
  <si>
    <t xml:space="preserve">ОП.00 </t>
  </si>
  <si>
    <t xml:space="preserve">Общепрофессиональный учебный цикл </t>
  </si>
  <si>
    <t>Безопасность жизнедеятельности</t>
  </si>
  <si>
    <t>Профессиональный учебный  цикл</t>
  </si>
  <si>
    <t>Астрономия</t>
  </si>
  <si>
    <t>Математика</t>
  </si>
  <si>
    <t>Родной язык</t>
  </si>
  <si>
    <t>ОП.01</t>
  </si>
  <si>
    <t>ОП.02</t>
  </si>
  <si>
    <t>ОП.03</t>
  </si>
  <si>
    <t>ОП.04</t>
  </si>
  <si>
    <t>ОП.05</t>
  </si>
  <si>
    <t xml:space="preserve">          2. План учебного процесса.08.01.10 Мастер жилищно-коммунального хозяйства</t>
  </si>
  <si>
    <t>Электротехника</t>
  </si>
  <si>
    <t>Метрология и технические измерения</t>
  </si>
  <si>
    <t>Материаловедение</t>
  </si>
  <si>
    <t>Выполнение работ по эксплуатации и ремонту оборудования систем водоснабжения, водоотведения, отопления жилищно-коммунального хозяйства</t>
  </si>
  <si>
    <t>Технология эксплуатации системы водоснабжения и водоотведения здания</t>
  </si>
  <si>
    <t>МДК.01.02</t>
  </si>
  <si>
    <t>МДК.01.03</t>
  </si>
  <si>
    <t>Технология эксплуатации системы отопления здания</t>
  </si>
  <si>
    <t>Ремонт санитарно-технического оборудования и системы отопления</t>
  </si>
  <si>
    <t>Основы слесарного дела</t>
  </si>
  <si>
    <t xml:space="preserve">ГИА </t>
  </si>
  <si>
    <t>ПА</t>
  </si>
  <si>
    <t>Государственная итоговая аттестация (демонстрационный экзамен)</t>
  </si>
  <si>
    <t>вариативная часть</t>
  </si>
  <si>
    <t>Промежуточная аттестация - 4 недели</t>
  </si>
  <si>
    <t>ДЭ</t>
  </si>
  <si>
    <t>Промежуточная аттестация (экзамены) 4 недели – 144 часа</t>
  </si>
  <si>
    <t>МДК.02.02</t>
  </si>
  <si>
    <t>Оборудование и технология электросварочных работ</t>
  </si>
  <si>
    <t>Оборудование и технология газосварочных работ</t>
  </si>
  <si>
    <t>Демоэкзамен</t>
  </si>
  <si>
    <t>самостоятельная работа 108 часов</t>
  </si>
  <si>
    <t>,,,ДЗ</t>
  </si>
  <si>
    <t>,,,,ДЗ</t>
  </si>
  <si>
    <t>,,,,,ДЗ</t>
  </si>
  <si>
    <t>,ДЗ</t>
  </si>
  <si>
    <t>,,Э</t>
  </si>
  <si>
    <t>,,ДЗ</t>
  </si>
  <si>
    <t>,,,,,КЭ</t>
  </si>
  <si>
    <t>,,,ДФК*</t>
  </si>
  <si>
    <t>,,,,,ДФК*</t>
  </si>
  <si>
    <t>ДФК*</t>
  </si>
  <si>
    <t>другие формы контроля (защита отчета по практике)</t>
  </si>
  <si>
    <t>УД по выбору (из обязательных предметных областей)</t>
  </si>
  <si>
    <t xml:space="preserve">Информатика </t>
  </si>
  <si>
    <t>Естествознание (физика, химия)</t>
  </si>
  <si>
    <t>УД по выбору обучающегося</t>
  </si>
  <si>
    <t>Индивидуальный проект</t>
  </si>
  <si>
    <t>Россия в мире (история, обществознание, экономика)</t>
  </si>
  <si>
    <t>Практическая подготовка (Производственная практика)</t>
  </si>
  <si>
    <t>Практическая подготовка (Учебная практика)</t>
  </si>
  <si>
    <t>,ДФК*</t>
  </si>
  <si>
    <t>,,,,КЭ</t>
  </si>
  <si>
    <t xml:space="preserve">Выполнение электрогазосварочных работ при ремонте оборудования систем водоснабжения, водоотведения и отопления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</si>
</sst>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sz val="5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2" xfId="0" applyFont="1" applyBorder="1"/>
    <xf numFmtId="0" fontId="2" fillId="0" borderId="5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0" fillId="0" borderId="1" xfId="0" applyFont="1" applyBorder="1"/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/>
    <xf numFmtId="0" fontId="11" fillId="0" borderId="0" xfId="0" applyFont="1"/>
    <xf numFmtId="0" fontId="12" fillId="0" borderId="0" xfId="0" applyFont="1"/>
    <xf numFmtId="0" fontId="1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7" fillId="0" borderId="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textRotation="90" wrapText="1"/>
    </xf>
    <xf numFmtId="0" fontId="9" fillId="0" borderId="7" xfId="0" applyFont="1" applyBorder="1" applyAlignment="1">
      <alignment horizontal="center" vertical="top" wrapText="1"/>
    </xf>
    <xf numFmtId="0" fontId="6" fillId="0" borderId="0" xfId="0" applyFont="1"/>
    <xf numFmtId="0" fontId="13" fillId="0" borderId="0" xfId="0" applyFont="1"/>
    <xf numFmtId="0" fontId="5" fillId="0" borderId="0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0" fontId="15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1" xfId="0" applyFont="1" applyBorder="1"/>
    <xf numFmtId="0" fontId="1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vertical="center" textRotation="90" wrapText="1"/>
    </xf>
    <xf numFmtId="0" fontId="12" fillId="0" borderId="6" xfId="0" applyFont="1" applyBorder="1" applyAlignment="1">
      <alignment vertical="center" textRotation="90" wrapText="1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textRotation="90" wrapText="1"/>
    </xf>
    <xf numFmtId="0" fontId="19" fillId="0" borderId="6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vertical="top" textRotation="90" wrapText="1"/>
    </xf>
    <xf numFmtId="0" fontId="19" fillId="0" borderId="6" xfId="0" applyFont="1" applyBorder="1" applyAlignment="1">
      <alignment vertical="top" textRotation="90" wrapText="1"/>
    </xf>
    <xf numFmtId="0" fontId="4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 readingOrder="1"/>
    </xf>
    <xf numFmtId="0" fontId="5" fillId="0" borderId="4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center" vertical="center" textRotation="90" wrapText="1" readingOrder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showWhiteSpace="0" view="pageLayout" zoomScale="120" zoomScaleNormal="140" zoomScalePageLayoutView="120" workbookViewId="0">
      <selection activeCell="F53" sqref="F53"/>
    </sheetView>
  </sheetViews>
  <sheetFormatPr defaultRowHeight="15"/>
  <cols>
    <col min="1" max="1" width="5" style="25" customWidth="1"/>
    <col min="2" max="2" width="33.5703125" style="25" customWidth="1"/>
    <col min="3" max="3" width="4.85546875" style="25" customWidth="1"/>
    <col min="4" max="4" width="4.5703125" style="25" customWidth="1"/>
    <col min="5" max="5" width="5" style="25" customWidth="1"/>
    <col min="6" max="6" width="4.42578125" style="25" customWidth="1"/>
    <col min="7" max="7" width="4.7109375" style="25" customWidth="1"/>
    <col min="8" max="9" width="4.140625" style="25" customWidth="1"/>
    <col min="10" max="10" width="4.42578125" style="25" customWidth="1"/>
    <col min="11" max="11" width="4.28515625" style="25" customWidth="1"/>
    <col min="12" max="12" width="4.5703125" style="25" customWidth="1"/>
    <col min="13" max="14" width="4.7109375" style="25" customWidth="1"/>
    <col min="15" max="15" width="5" style="25" customWidth="1"/>
    <col min="16" max="16384" width="9.140625" style="25"/>
  </cols>
  <sheetData>
    <row r="1" spans="1:15">
      <c r="A1" s="22" t="s">
        <v>74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>
        <v>2021</v>
      </c>
    </row>
    <row r="2" spans="1:15" ht="10.9" customHeight="1">
      <c r="A2" s="150" t="s">
        <v>0</v>
      </c>
      <c r="B2" s="150" t="s">
        <v>1</v>
      </c>
      <c r="C2" s="146" t="s">
        <v>57</v>
      </c>
      <c r="D2" s="151" t="s">
        <v>2</v>
      </c>
      <c r="E2" s="151"/>
      <c r="F2" s="151"/>
      <c r="G2" s="151"/>
      <c r="H2" s="152"/>
      <c r="I2" s="159" t="s">
        <v>88</v>
      </c>
      <c r="J2" s="162" t="s">
        <v>59</v>
      </c>
      <c r="K2" s="163"/>
      <c r="L2" s="163"/>
      <c r="M2" s="163"/>
      <c r="N2" s="163"/>
      <c r="O2" s="164"/>
    </row>
    <row r="3" spans="1:15" ht="9.6" customHeight="1">
      <c r="A3" s="150"/>
      <c r="B3" s="150"/>
      <c r="C3" s="147"/>
      <c r="D3" s="151"/>
      <c r="E3" s="151"/>
      <c r="F3" s="151"/>
      <c r="G3" s="151"/>
      <c r="H3" s="152"/>
      <c r="I3" s="160"/>
      <c r="J3" s="165"/>
      <c r="K3" s="166"/>
      <c r="L3" s="166"/>
      <c r="M3" s="166"/>
      <c r="N3" s="166"/>
      <c r="O3" s="167"/>
    </row>
    <row r="4" spans="1:15">
      <c r="A4" s="150"/>
      <c r="B4" s="150"/>
      <c r="C4" s="147"/>
      <c r="D4" s="148" t="s">
        <v>3</v>
      </c>
      <c r="E4" s="148" t="s">
        <v>58</v>
      </c>
      <c r="F4" s="151" t="s">
        <v>4</v>
      </c>
      <c r="G4" s="151"/>
      <c r="H4" s="152"/>
      <c r="I4" s="160"/>
      <c r="J4" s="153" t="s">
        <v>5</v>
      </c>
      <c r="K4" s="154"/>
      <c r="L4" s="154" t="s">
        <v>6</v>
      </c>
      <c r="M4" s="154"/>
      <c r="N4" s="154" t="s">
        <v>7</v>
      </c>
      <c r="O4" s="154"/>
    </row>
    <row r="5" spans="1:15" ht="10.15" customHeight="1">
      <c r="A5" s="150"/>
      <c r="B5" s="150"/>
      <c r="C5" s="147"/>
      <c r="D5" s="148"/>
      <c r="E5" s="149"/>
      <c r="F5" s="155" t="s">
        <v>8</v>
      </c>
      <c r="G5" s="151" t="s">
        <v>9</v>
      </c>
      <c r="H5" s="152"/>
      <c r="I5" s="160"/>
      <c r="J5" s="7">
        <v>1</v>
      </c>
      <c r="K5" s="2">
        <v>2</v>
      </c>
      <c r="L5" s="2">
        <v>3</v>
      </c>
      <c r="M5" s="2">
        <v>4</v>
      </c>
      <c r="N5" s="2">
        <v>5</v>
      </c>
      <c r="O5" s="2">
        <v>6</v>
      </c>
    </row>
    <row r="6" spans="1:15" ht="10.9" customHeight="1">
      <c r="A6" s="150"/>
      <c r="B6" s="150"/>
      <c r="C6" s="147"/>
      <c r="D6" s="148"/>
      <c r="E6" s="149"/>
      <c r="F6" s="156"/>
      <c r="G6" s="151"/>
      <c r="H6" s="152"/>
      <c r="I6" s="160"/>
      <c r="J6" s="27" t="s">
        <v>10</v>
      </c>
      <c r="K6" s="28" t="s">
        <v>10</v>
      </c>
      <c r="L6" s="28" t="s">
        <v>10</v>
      </c>
      <c r="M6" s="28" t="s">
        <v>10</v>
      </c>
      <c r="N6" s="28" t="s">
        <v>10</v>
      </c>
      <c r="O6" s="28" t="s">
        <v>10</v>
      </c>
    </row>
    <row r="7" spans="1:15" ht="9.6" customHeight="1">
      <c r="A7" s="150"/>
      <c r="B7" s="150"/>
      <c r="C7" s="147"/>
      <c r="D7" s="148"/>
      <c r="E7" s="149"/>
      <c r="F7" s="156"/>
      <c r="G7" s="146" t="s">
        <v>11</v>
      </c>
      <c r="H7" s="157" t="s">
        <v>61</v>
      </c>
      <c r="I7" s="160"/>
      <c r="J7" s="29">
        <v>17</v>
      </c>
      <c r="K7" s="30">
        <v>23</v>
      </c>
      <c r="L7" s="30">
        <v>17</v>
      </c>
      <c r="M7" s="30">
        <v>21</v>
      </c>
      <c r="N7" s="30">
        <v>17</v>
      </c>
      <c r="O7" s="30">
        <v>21</v>
      </c>
    </row>
    <row r="8" spans="1:15" ht="12" customHeight="1">
      <c r="A8" s="150"/>
      <c r="B8" s="150"/>
      <c r="C8" s="147"/>
      <c r="D8" s="148"/>
      <c r="E8" s="149"/>
      <c r="F8" s="156"/>
      <c r="G8" s="147"/>
      <c r="H8" s="158"/>
      <c r="I8" s="161"/>
      <c r="J8" s="29" t="s">
        <v>12</v>
      </c>
      <c r="K8" s="30" t="s">
        <v>13</v>
      </c>
      <c r="L8" s="30" t="s">
        <v>12</v>
      </c>
      <c r="M8" s="30" t="s">
        <v>14</v>
      </c>
      <c r="N8" s="30" t="s">
        <v>12</v>
      </c>
      <c r="O8" s="30" t="s">
        <v>14</v>
      </c>
    </row>
    <row r="9" spans="1:15" ht="10.9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8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31">
        <v>15</v>
      </c>
    </row>
    <row r="10" spans="1:15" ht="9.6" customHeight="1">
      <c r="A10" s="32" t="s">
        <v>15</v>
      </c>
      <c r="B10" s="33" t="s">
        <v>16</v>
      </c>
      <c r="C10" s="19"/>
      <c r="D10" s="20">
        <f>D20+D24+D11</f>
        <v>2052</v>
      </c>
      <c r="E10" s="119">
        <v>0</v>
      </c>
      <c r="F10" s="20">
        <f>F20+F24+F11</f>
        <v>2052</v>
      </c>
      <c r="G10" s="20">
        <f>1010+G20+G24</f>
        <v>1406</v>
      </c>
      <c r="H10" s="20">
        <f>414+H20+H24</f>
        <v>606</v>
      </c>
      <c r="I10" s="18"/>
      <c r="J10" s="20">
        <f>J20+J24+J11</f>
        <v>612</v>
      </c>
      <c r="K10" s="20">
        <f>K20+K24+K11</f>
        <v>864</v>
      </c>
      <c r="L10" s="20">
        <f>L20+L11</f>
        <v>576</v>
      </c>
      <c r="M10" s="20">
        <v>0</v>
      </c>
      <c r="N10" s="20">
        <v>0</v>
      </c>
      <c r="O10" s="20">
        <v>0</v>
      </c>
    </row>
    <row r="11" spans="1:15" ht="11.45" customHeight="1">
      <c r="A11" s="85"/>
      <c r="B11" s="86" t="s">
        <v>17</v>
      </c>
      <c r="C11" s="87"/>
      <c r="D11" s="88">
        <f>D12+D13+D14+D15+D16+D18+D19+D17</f>
        <v>1424</v>
      </c>
      <c r="E11" s="88">
        <v>0</v>
      </c>
      <c r="F11" s="88">
        <f>F12+F13+F14+F15+F16+F18+F19+F17</f>
        <v>1424</v>
      </c>
      <c r="G11" s="88">
        <f>G12+G13+G14+G15+G16+G18+G19+G17</f>
        <v>1010</v>
      </c>
      <c r="H11" s="88">
        <f>H12+H13+H14+H15+H16+H17+H18+H19</f>
        <v>414</v>
      </c>
      <c r="I11" s="89"/>
      <c r="J11" s="90">
        <f>J12+J13+J14+J15+J16+J18+J19+J17</f>
        <v>396</v>
      </c>
      <c r="K11" s="90">
        <f>K12+K13+K14+K15+K16+K18+K19+K17</f>
        <v>540</v>
      </c>
      <c r="L11" s="90">
        <f>L12+L13+L15+L16+L17</f>
        <v>488</v>
      </c>
      <c r="M11" s="90"/>
      <c r="N11" s="90"/>
      <c r="O11" s="90"/>
    </row>
    <row r="12" spans="1:15" ht="12" customHeight="1">
      <c r="A12" s="91" t="s">
        <v>18</v>
      </c>
      <c r="B12" s="92" t="s">
        <v>19</v>
      </c>
      <c r="C12" s="93" t="s">
        <v>101</v>
      </c>
      <c r="D12" s="93">
        <v>140</v>
      </c>
      <c r="E12" s="93">
        <v>0</v>
      </c>
      <c r="F12" s="93">
        <v>140</v>
      </c>
      <c r="G12" s="93">
        <v>91</v>
      </c>
      <c r="H12" s="94">
        <v>49</v>
      </c>
      <c r="I12" s="94"/>
      <c r="J12" s="95">
        <v>32</v>
      </c>
      <c r="K12" s="95">
        <v>26</v>
      </c>
      <c r="L12" s="95">
        <v>82</v>
      </c>
      <c r="M12" s="95"/>
      <c r="N12" s="95"/>
      <c r="O12" s="95"/>
    </row>
    <row r="13" spans="1:15" ht="10.9" customHeight="1">
      <c r="A13" s="91" t="s">
        <v>20</v>
      </c>
      <c r="B13" s="92" t="s">
        <v>21</v>
      </c>
      <c r="C13" s="93" t="s">
        <v>102</v>
      </c>
      <c r="D13" s="93">
        <v>218</v>
      </c>
      <c r="E13" s="93">
        <v>0</v>
      </c>
      <c r="F13" s="93">
        <v>218</v>
      </c>
      <c r="G13" s="93">
        <v>171</v>
      </c>
      <c r="H13" s="94">
        <v>47</v>
      </c>
      <c r="I13" s="94"/>
      <c r="J13" s="95">
        <v>50</v>
      </c>
      <c r="K13" s="95">
        <v>70</v>
      </c>
      <c r="L13" s="95">
        <v>98</v>
      </c>
      <c r="M13" s="95"/>
      <c r="N13" s="95"/>
      <c r="O13" s="95"/>
    </row>
    <row r="14" spans="1:15" ht="12" customHeight="1">
      <c r="A14" s="91" t="s">
        <v>22</v>
      </c>
      <c r="B14" s="92" t="s">
        <v>23</v>
      </c>
      <c r="C14" s="93" t="s">
        <v>100</v>
      </c>
      <c r="D14" s="93">
        <v>126</v>
      </c>
      <c r="E14" s="93">
        <v>0</v>
      </c>
      <c r="F14" s="93">
        <v>126</v>
      </c>
      <c r="G14" s="93">
        <v>103</v>
      </c>
      <c r="H14" s="94">
        <v>23</v>
      </c>
      <c r="I14" s="94"/>
      <c r="J14" s="95">
        <v>36</v>
      </c>
      <c r="K14" s="95">
        <v>90</v>
      </c>
      <c r="L14" s="95"/>
      <c r="M14" s="95"/>
      <c r="N14" s="95"/>
      <c r="O14" s="95"/>
    </row>
    <row r="15" spans="1:15" ht="11.45" customHeight="1">
      <c r="A15" s="91" t="s">
        <v>24</v>
      </c>
      <c r="B15" s="96" t="s">
        <v>67</v>
      </c>
      <c r="C15" s="93" t="s">
        <v>101</v>
      </c>
      <c r="D15" s="93">
        <v>310</v>
      </c>
      <c r="E15" s="93">
        <v>0</v>
      </c>
      <c r="F15" s="93">
        <v>310</v>
      </c>
      <c r="G15" s="93">
        <v>280</v>
      </c>
      <c r="H15" s="94">
        <v>30</v>
      </c>
      <c r="I15" s="94"/>
      <c r="J15" s="95">
        <v>78</v>
      </c>
      <c r="K15" s="95">
        <v>74</v>
      </c>
      <c r="L15" s="95">
        <v>158</v>
      </c>
      <c r="M15" s="95"/>
      <c r="N15" s="95"/>
      <c r="O15" s="95"/>
    </row>
    <row r="16" spans="1:15" ht="12" customHeight="1">
      <c r="A16" s="91" t="s">
        <v>25</v>
      </c>
      <c r="B16" s="118" t="s">
        <v>113</v>
      </c>
      <c r="C16" s="93" t="s">
        <v>102</v>
      </c>
      <c r="D16" s="93">
        <v>316</v>
      </c>
      <c r="E16" s="93">
        <v>0</v>
      </c>
      <c r="F16" s="93">
        <v>316</v>
      </c>
      <c r="G16" s="93">
        <v>254</v>
      </c>
      <c r="H16" s="94">
        <v>62</v>
      </c>
      <c r="I16" s="94"/>
      <c r="J16" s="95">
        <v>76</v>
      </c>
      <c r="K16" s="95">
        <v>142</v>
      </c>
      <c r="L16" s="95">
        <v>98</v>
      </c>
      <c r="M16" s="95"/>
      <c r="N16" s="95"/>
      <c r="O16" s="95"/>
    </row>
    <row r="17" spans="1:15" ht="12" customHeight="1">
      <c r="A17" s="91" t="s">
        <v>26</v>
      </c>
      <c r="B17" s="92" t="s">
        <v>31</v>
      </c>
      <c r="C17" s="93" t="s">
        <v>102</v>
      </c>
      <c r="D17" s="93">
        <v>192</v>
      </c>
      <c r="E17" s="93">
        <v>0</v>
      </c>
      <c r="F17" s="93">
        <v>192</v>
      </c>
      <c r="G17" s="93">
        <v>8</v>
      </c>
      <c r="H17" s="94">
        <v>184</v>
      </c>
      <c r="I17" s="94"/>
      <c r="J17" s="95">
        <v>60</v>
      </c>
      <c r="K17" s="95">
        <v>80</v>
      </c>
      <c r="L17" s="95">
        <v>52</v>
      </c>
      <c r="M17" s="95"/>
      <c r="N17" s="95"/>
      <c r="O17" s="95"/>
    </row>
    <row r="18" spans="1:15" ht="12.6" customHeight="1">
      <c r="A18" s="97" t="s">
        <v>27</v>
      </c>
      <c r="B18" s="92" t="s">
        <v>33</v>
      </c>
      <c r="C18" s="93" t="s">
        <v>100</v>
      </c>
      <c r="D18" s="93">
        <v>76</v>
      </c>
      <c r="E18" s="93">
        <v>0</v>
      </c>
      <c r="F18" s="93">
        <v>76</v>
      </c>
      <c r="G18" s="93">
        <v>67</v>
      </c>
      <c r="H18" s="94">
        <v>9</v>
      </c>
      <c r="I18" s="94"/>
      <c r="J18" s="95">
        <v>40</v>
      </c>
      <c r="K18" s="95">
        <v>36</v>
      </c>
      <c r="L18" s="95"/>
      <c r="M18" s="95"/>
      <c r="N18" s="95"/>
      <c r="O18" s="95"/>
    </row>
    <row r="19" spans="1:15" ht="11.45" customHeight="1">
      <c r="A19" s="98" t="s">
        <v>28</v>
      </c>
      <c r="B19" s="99" t="s">
        <v>66</v>
      </c>
      <c r="C19" s="93" t="s">
        <v>100</v>
      </c>
      <c r="D19" s="93">
        <v>46</v>
      </c>
      <c r="E19" s="93">
        <v>0</v>
      </c>
      <c r="F19" s="93">
        <v>46</v>
      </c>
      <c r="G19" s="93">
        <v>36</v>
      </c>
      <c r="H19" s="94">
        <v>10</v>
      </c>
      <c r="I19" s="94"/>
      <c r="J19" s="95">
        <v>24</v>
      </c>
      <c r="K19" s="95">
        <v>22</v>
      </c>
      <c r="L19" s="95"/>
      <c r="M19" s="95"/>
      <c r="N19" s="95"/>
      <c r="O19" s="95"/>
    </row>
    <row r="20" spans="1:15" ht="12" customHeight="1">
      <c r="A20" s="100"/>
      <c r="B20" s="101" t="s">
        <v>108</v>
      </c>
      <c r="C20" s="102"/>
      <c r="D20" s="103">
        <f>D21+D22+D23</f>
        <v>518</v>
      </c>
      <c r="E20" s="103">
        <v>0</v>
      </c>
      <c r="F20" s="103">
        <f>F21+F22+F23</f>
        <v>518</v>
      </c>
      <c r="G20" s="103">
        <f>G21+G22+G23</f>
        <v>338</v>
      </c>
      <c r="H20" s="103">
        <f>H21+H23+H22</f>
        <v>180</v>
      </c>
      <c r="I20" s="104"/>
      <c r="J20" s="105">
        <f>J21+J22+J23</f>
        <v>156</v>
      </c>
      <c r="K20" s="105">
        <f>K21+K22+K23</f>
        <v>274</v>
      </c>
      <c r="L20" s="105">
        <f>L22</f>
        <v>88</v>
      </c>
      <c r="M20" s="105"/>
      <c r="N20" s="105"/>
      <c r="O20" s="105"/>
    </row>
    <row r="21" spans="1:15" ht="11.45" customHeight="1">
      <c r="A21" s="98" t="s">
        <v>29</v>
      </c>
      <c r="B21" s="96" t="s">
        <v>109</v>
      </c>
      <c r="C21" s="93" t="s">
        <v>100</v>
      </c>
      <c r="D21" s="106">
        <v>108</v>
      </c>
      <c r="E21" s="106">
        <v>0</v>
      </c>
      <c r="F21" s="106">
        <v>108</v>
      </c>
      <c r="G21" s="106">
        <v>55</v>
      </c>
      <c r="H21" s="106">
        <v>53</v>
      </c>
      <c r="I21" s="107"/>
      <c r="J21" s="95">
        <v>40</v>
      </c>
      <c r="K21" s="95">
        <v>68</v>
      </c>
      <c r="L21" s="95"/>
      <c r="M21" s="95"/>
      <c r="N21" s="95"/>
      <c r="O21" s="95"/>
    </row>
    <row r="22" spans="1:15" ht="10.9" customHeight="1">
      <c r="A22" s="108" t="s">
        <v>30</v>
      </c>
      <c r="B22" s="109" t="s">
        <v>110</v>
      </c>
      <c r="C22" s="106" t="s">
        <v>101</v>
      </c>
      <c r="D22" s="106">
        <v>330</v>
      </c>
      <c r="E22" s="106">
        <v>0</v>
      </c>
      <c r="F22" s="106">
        <v>330</v>
      </c>
      <c r="G22" s="106">
        <v>243</v>
      </c>
      <c r="H22" s="110">
        <v>87</v>
      </c>
      <c r="I22" s="94"/>
      <c r="J22" s="95">
        <v>76</v>
      </c>
      <c r="K22" s="95">
        <v>166</v>
      </c>
      <c r="L22" s="95">
        <v>88</v>
      </c>
      <c r="M22" s="95"/>
      <c r="N22" s="95"/>
      <c r="O22" s="95"/>
    </row>
    <row r="23" spans="1:15" ht="10.9" customHeight="1">
      <c r="A23" s="91" t="s">
        <v>32</v>
      </c>
      <c r="B23" s="111" t="s">
        <v>68</v>
      </c>
      <c r="C23" s="102" t="s">
        <v>100</v>
      </c>
      <c r="D23" s="102">
        <v>80</v>
      </c>
      <c r="E23" s="102">
        <v>0</v>
      </c>
      <c r="F23" s="102">
        <v>80</v>
      </c>
      <c r="G23" s="102">
        <v>40</v>
      </c>
      <c r="H23" s="102">
        <v>40</v>
      </c>
      <c r="I23" s="94"/>
      <c r="J23" s="95">
        <v>40</v>
      </c>
      <c r="K23" s="95">
        <v>40</v>
      </c>
      <c r="L23" s="95"/>
      <c r="M23" s="95"/>
      <c r="N23" s="95"/>
      <c r="O23" s="95"/>
    </row>
    <row r="24" spans="1:15" ht="11.45" customHeight="1">
      <c r="A24" s="91"/>
      <c r="B24" s="112" t="s">
        <v>111</v>
      </c>
      <c r="C24" s="113"/>
      <c r="D24" s="90">
        <f>D25+D26</f>
        <v>110</v>
      </c>
      <c r="E24" s="90">
        <v>0</v>
      </c>
      <c r="F24" s="90">
        <f>F25+F26</f>
        <v>110</v>
      </c>
      <c r="G24" s="90">
        <f>G25</f>
        <v>58</v>
      </c>
      <c r="H24" s="120">
        <f>H25</f>
        <v>12</v>
      </c>
      <c r="I24" s="94"/>
      <c r="J24" s="121">
        <f>J25+J26</f>
        <v>60</v>
      </c>
      <c r="K24" s="121">
        <f>K25+K26</f>
        <v>50</v>
      </c>
      <c r="L24" s="95"/>
      <c r="M24" s="95"/>
      <c r="N24" s="95"/>
      <c r="O24" s="95"/>
    </row>
    <row r="25" spans="1:15" ht="11.25" customHeight="1">
      <c r="A25" s="91" t="s">
        <v>34</v>
      </c>
      <c r="B25" s="115" t="s">
        <v>35</v>
      </c>
      <c r="C25" s="102" t="s">
        <v>100</v>
      </c>
      <c r="D25" s="116">
        <v>70</v>
      </c>
      <c r="E25" s="113">
        <v>0</v>
      </c>
      <c r="F25" s="113">
        <v>70</v>
      </c>
      <c r="G25" s="113">
        <v>58</v>
      </c>
      <c r="H25" s="114">
        <v>12</v>
      </c>
      <c r="I25" s="94"/>
      <c r="J25" s="95">
        <v>40</v>
      </c>
      <c r="K25" s="95">
        <v>30</v>
      </c>
      <c r="L25" s="95"/>
      <c r="M25" s="95"/>
      <c r="N25" s="95"/>
      <c r="O25" s="95"/>
    </row>
    <row r="26" spans="1:15" ht="12" customHeight="1">
      <c r="A26" s="91"/>
      <c r="B26" s="115" t="s">
        <v>112</v>
      </c>
      <c r="C26" s="125" t="s">
        <v>116</v>
      </c>
      <c r="D26" s="116">
        <v>40</v>
      </c>
      <c r="E26" s="113"/>
      <c r="F26" s="113">
        <v>40</v>
      </c>
      <c r="G26" s="113"/>
      <c r="H26" s="114"/>
      <c r="I26" s="94"/>
      <c r="J26" s="95">
        <v>20</v>
      </c>
      <c r="K26" s="95">
        <v>20</v>
      </c>
      <c r="L26" s="95"/>
      <c r="M26" s="95"/>
      <c r="N26" s="95"/>
      <c r="O26" s="95"/>
    </row>
    <row r="27" spans="1:15" ht="12" customHeight="1">
      <c r="A27" s="32" t="s">
        <v>62</v>
      </c>
      <c r="B27" s="38" t="s">
        <v>63</v>
      </c>
      <c r="C27" s="117"/>
      <c r="D27" s="13">
        <f>D28+D29+D30+D31+D32</f>
        <v>196</v>
      </c>
      <c r="E27" s="13">
        <v>16</v>
      </c>
      <c r="F27" s="10">
        <v>180</v>
      </c>
      <c r="G27" s="10">
        <v>104</v>
      </c>
      <c r="H27" s="10">
        <v>76</v>
      </c>
      <c r="I27" s="10"/>
      <c r="J27" s="10">
        <v>0</v>
      </c>
      <c r="K27" s="10">
        <v>0</v>
      </c>
      <c r="L27" s="10">
        <v>0</v>
      </c>
      <c r="M27" s="10">
        <f>M28+M29+M30+M31</f>
        <v>144</v>
      </c>
      <c r="N27" s="10">
        <v>0</v>
      </c>
      <c r="O27" s="10">
        <f>O32</f>
        <v>36</v>
      </c>
    </row>
    <row r="28" spans="1:15" ht="12" customHeight="1">
      <c r="A28" s="28" t="s">
        <v>69</v>
      </c>
      <c r="B28" s="34" t="s">
        <v>75</v>
      </c>
      <c r="C28" s="124" t="s">
        <v>97</v>
      </c>
      <c r="D28" s="1">
        <v>40</v>
      </c>
      <c r="E28" s="1">
        <v>4</v>
      </c>
      <c r="F28" s="2">
        <v>36</v>
      </c>
      <c r="G28" s="3">
        <v>20</v>
      </c>
      <c r="H28" s="3">
        <v>16</v>
      </c>
      <c r="I28" s="3"/>
      <c r="J28" s="2"/>
      <c r="K28" s="2"/>
      <c r="L28" s="2"/>
      <c r="M28" s="2">
        <v>36</v>
      </c>
      <c r="N28" s="2"/>
      <c r="O28" s="2"/>
    </row>
    <row r="29" spans="1:15" ht="12" customHeight="1">
      <c r="A29" s="28" t="s">
        <v>70</v>
      </c>
      <c r="B29" s="34" t="s">
        <v>76</v>
      </c>
      <c r="C29" s="124" t="s">
        <v>97</v>
      </c>
      <c r="D29" s="1">
        <v>40</v>
      </c>
      <c r="E29" s="1">
        <v>4</v>
      </c>
      <c r="F29" s="2">
        <v>36</v>
      </c>
      <c r="G29" s="3">
        <v>18</v>
      </c>
      <c r="H29" s="3">
        <v>18</v>
      </c>
      <c r="I29" s="3"/>
      <c r="J29" s="2"/>
      <c r="K29" s="2"/>
      <c r="L29" s="2"/>
      <c r="M29" s="2">
        <v>36</v>
      </c>
      <c r="N29" s="2"/>
      <c r="O29" s="2"/>
    </row>
    <row r="30" spans="1:15" ht="12" customHeight="1">
      <c r="A30" s="28" t="s">
        <v>71</v>
      </c>
      <c r="B30" s="34" t="s">
        <v>77</v>
      </c>
      <c r="C30" s="124" t="s">
        <v>97</v>
      </c>
      <c r="D30" s="1">
        <v>40</v>
      </c>
      <c r="E30" s="1">
        <v>4</v>
      </c>
      <c r="F30" s="2">
        <v>36</v>
      </c>
      <c r="G30" s="3">
        <v>20</v>
      </c>
      <c r="H30" s="3">
        <v>16</v>
      </c>
      <c r="I30" s="3"/>
      <c r="J30" s="2"/>
      <c r="K30" s="4"/>
      <c r="L30" s="2"/>
      <c r="M30" s="2">
        <v>36</v>
      </c>
      <c r="N30" s="2"/>
      <c r="O30" s="2"/>
    </row>
    <row r="31" spans="1:15" ht="12" customHeight="1">
      <c r="A31" s="28" t="s">
        <v>72</v>
      </c>
      <c r="B31" s="34" t="s">
        <v>84</v>
      </c>
      <c r="C31" s="124" t="s">
        <v>97</v>
      </c>
      <c r="D31" s="1">
        <v>40</v>
      </c>
      <c r="E31" s="1">
        <v>4</v>
      </c>
      <c r="F31" s="2">
        <v>36</v>
      </c>
      <c r="G31" s="3">
        <v>20</v>
      </c>
      <c r="H31" s="3">
        <v>16</v>
      </c>
      <c r="I31" s="3"/>
      <c r="J31" s="5"/>
      <c r="K31" s="6"/>
      <c r="L31" s="7"/>
      <c r="M31" s="2">
        <v>36</v>
      </c>
      <c r="N31" s="2"/>
      <c r="O31" s="2"/>
    </row>
    <row r="32" spans="1:15" ht="12" customHeight="1">
      <c r="A32" s="28" t="s">
        <v>73</v>
      </c>
      <c r="B32" s="34" t="s">
        <v>64</v>
      </c>
      <c r="C32" s="128" t="s">
        <v>99</v>
      </c>
      <c r="D32" s="1">
        <v>36</v>
      </c>
      <c r="E32" s="1"/>
      <c r="F32" s="2">
        <v>36</v>
      </c>
      <c r="G32" s="3">
        <v>24</v>
      </c>
      <c r="H32" s="3">
        <v>12</v>
      </c>
      <c r="I32" s="3"/>
      <c r="J32" s="5"/>
      <c r="K32" s="14"/>
      <c r="L32" s="7"/>
      <c r="M32" s="2"/>
      <c r="N32" s="2"/>
      <c r="O32" s="2">
        <v>36</v>
      </c>
    </row>
    <row r="33" spans="1:15" ht="10.9" customHeight="1">
      <c r="A33" s="39"/>
      <c r="B33" s="127"/>
      <c r="C33" s="124"/>
      <c r="D33" s="1"/>
      <c r="E33" s="1"/>
      <c r="F33" s="2"/>
      <c r="G33" s="3"/>
      <c r="H33" s="3"/>
      <c r="I33" s="3"/>
      <c r="J33" s="2"/>
      <c r="K33" s="8"/>
      <c r="L33" s="2"/>
      <c r="M33" s="2"/>
      <c r="N33" s="2"/>
      <c r="O33" s="2"/>
    </row>
    <row r="34" spans="1:15" ht="12.6" customHeight="1">
      <c r="A34" s="39"/>
      <c r="B34" s="40"/>
      <c r="C34" s="4"/>
      <c r="D34" s="1"/>
      <c r="E34" s="1"/>
      <c r="F34" s="4"/>
      <c r="G34" s="9"/>
      <c r="H34" s="9"/>
      <c r="I34" s="9"/>
      <c r="J34" s="4"/>
      <c r="K34" s="4"/>
      <c r="L34" s="4"/>
      <c r="M34" s="4"/>
      <c r="N34" s="4"/>
      <c r="O34" s="2"/>
    </row>
    <row r="35" spans="1:15" ht="10.5" customHeight="1">
      <c r="A35" s="41" t="s">
        <v>36</v>
      </c>
      <c r="B35" s="38" t="s">
        <v>65</v>
      </c>
      <c r="C35" s="10"/>
      <c r="D35" s="15">
        <f>D36+D48</f>
        <v>1964</v>
      </c>
      <c r="E35" s="15">
        <f>E36</f>
        <v>92</v>
      </c>
      <c r="F35" s="10">
        <f>F36+F48</f>
        <v>1872</v>
      </c>
      <c r="G35" s="16">
        <f>G36+G48</f>
        <v>438</v>
      </c>
      <c r="H35" s="16">
        <f>H36+H48</f>
        <v>210</v>
      </c>
      <c r="I35" s="16">
        <v>0</v>
      </c>
      <c r="J35" s="10">
        <v>0</v>
      </c>
      <c r="K35" s="10">
        <v>0</v>
      </c>
      <c r="L35" s="10">
        <v>0</v>
      </c>
      <c r="M35" s="10">
        <v>684</v>
      </c>
      <c r="N35" s="10">
        <f>N36+N48</f>
        <v>762</v>
      </c>
      <c r="O35" s="10">
        <f>O36+O48</f>
        <v>426</v>
      </c>
    </row>
    <row r="36" spans="1:15" ht="11.25" customHeight="1">
      <c r="A36" s="32" t="s">
        <v>37</v>
      </c>
      <c r="B36" s="38" t="s">
        <v>38</v>
      </c>
      <c r="C36" s="10"/>
      <c r="D36" s="15">
        <v>1924</v>
      </c>
      <c r="E36" s="15">
        <v>92</v>
      </c>
      <c r="F36" s="10">
        <f>F37+F43</f>
        <v>1832</v>
      </c>
      <c r="G36" s="16">
        <v>436</v>
      </c>
      <c r="H36" s="16">
        <f>H37+H43</f>
        <v>172</v>
      </c>
      <c r="I36" s="16">
        <v>0</v>
      </c>
      <c r="J36" s="10">
        <v>0</v>
      </c>
      <c r="K36" s="10">
        <v>0</v>
      </c>
      <c r="L36" s="10">
        <v>0</v>
      </c>
      <c r="M36" s="10">
        <f>M37</f>
        <v>684</v>
      </c>
      <c r="N36" s="10">
        <f>N37+N43</f>
        <v>750</v>
      </c>
      <c r="O36" s="10">
        <f>O43</f>
        <v>398</v>
      </c>
    </row>
    <row r="37" spans="1:15" ht="39.75" customHeight="1">
      <c r="A37" s="32" t="s">
        <v>39</v>
      </c>
      <c r="B37" s="38" t="s">
        <v>78</v>
      </c>
      <c r="C37" s="20" t="s">
        <v>117</v>
      </c>
      <c r="D37" s="13">
        <f>D38+D39+D40+D41+D42</f>
        <v>1016</v>
      </c>
      <c r="E37" s="13">
        <f>E38+E39+E40</f>
        <v>44</v>
      </c>
      <c r="F37" s="42">
        <f>F38+F39+F40+F41+F42</f>
        <v>972</v>
      </c>
      <c r="G37" s="43">
        <f>G38+G39+G40</f>
        <v>268</v>
      </c>
      <c r="H37" s="43">
        <f>H38+H39+H40</f>
        <v>92</v>
      </c>
      <c r="I37" s="43">
        <v>0</v>
      </c>
      <c r="J37" s="20">
        <v>0</v>
      </c>
      <c r="K37" s="20">
        <v>0</v>
      </c>
      <c r="L37" s="20">
        <v>0</v>
      </c>
      <c r="M37" s="20">
        <f>M38+M39+M40+M41+M42</f>
        <v>684</v>
      </c>
      <c r="N37" s="20">
        <f>N38+N39+N41+N42</f>
        <v>288</v>
      </c>
      <c r="O37" s="20">
        <v>0</v>
      </c>
    </row>
    <row r="38" spans="1:15" ht="23.25" customHeight="1">
      <c r="A38" s="28" t="s">
        <v>40</v>
      </c>
      <c r="B38" s="34" t="s">
        <v>79</v>
      </c>
      <c r="C38" s="131"/>
      <c r="D38" s="44">
        <v>196</v>
      </c>
      <c r="E38" s="44">
        <v>16</v>
      </c>
      <c r="F38" s="19">
        <v>180</v>
      </c>
      <c r="G38" s="45">
        <v>134</v>
      </c>
      <c r="H38" s="45">
        <v>46</v>
      </c>
      <c r="I38" s="45"/>
      <c r="J38" s="19"/>
      <c r="K38" s="46"/>
      <c r="L38" s="19"/>
      <c r="M38" s="19">
        <v>90</v>
      </c>
      <c r="N38" s="19">
        <v>90</v>
      </c>
      <c r="O38" s="19"/>
    </row>
    <row r="39" spans="1:15" ht="23.25" customHeight="1">
      <c r="A39" s="28" t="s">
        <v>80</v>
      </c>
      <c r="B39" s="34" t="s">
        <v>82</v>
      </c>
      <c r="C39" s="124"/>
      <c r="D39" s="1">
        <v>122</v>
      </c>
      <c r="E39" s="1">
        <v>14</v>
      </c>
      <c r="F39" s="11">
        <v>108</v>
      </c>
      <c r="G39" s="3">
        <v>80</v>
      </c>
      <c r="H39" s="3">
        <v>28</v>
      </c>
      <c r="I39" s="3"/>
      <c r="J39" s="2"/>
      <c r="K39" s="21"/>
      <c r="L39" s="2"/>
      <c r="M39" s="2">
        <v>66</v>
      </c>
      <c r="N39" s="2">
        <v>42</v>
      </c>
      <c r="O39" s="2"/>
    </row>
    <row r="40" spans="1:15" ht="23.25" customHeight="1">
      <c r="A40" s="28" t="s">
        <v>81</v>
      </c>
      <c r="B40" s="47" t="s">
        <v>83</v>
      </c>
      <c r="C40" s="124"/>
      <c r="D40" s="1">
        <v>86</v>
      </c>
      <c r="E40" s="1">
        <v>14</v>
      </c>
      <c r="F40" s="11">
        <v>72</v>
      </c>
      <c r="G40" s="3">
        <v>54</v>
      </c>
      <c r="H40" s="3">
        <v>18</v>
      </c>
      <c r="I40" s="3"/>
      <c r="J40" s="2"/>
      <c r="K40" s="21"/>
      <c r="L40" s="2"/>
      <c r="M40" s="2">
        <v>72</v>
      </c>
      <c r="N40" s="2"/>
      <c r="O40" s="2"/>
    </row>
    <row r="41" spans="1:15" ht="11.25" customHeight="1">
      <c r="A41" s="28" t="s">
        <v>41</v>
      </c>
      <c r="B41" s="34" t="s">
        <v>115</v>
      </c>
      <c r="C41" s="130" t="s">
        <v>97</v>
      </c>
      <c r="D41" s="48">
        <v>180</v>
      </c>
      <c r="E41" s="49"/>
      <c r="F41" s="7">
        <v>180</v>
      </c>
      <c r="G41" s="3"/>
      <c r="H41" s="3"/>
      <c r="I41" s="3"/>
      <c r="J41" s="2"/>
      <c r="K41" s="21"/>
      <c r="L41" s="2"/>
      <c r="M41" s="2">
        <v>108</v>
      </c>
      <c r="N41" s="2">
        <v>72</v>
      </c>
      <c r="O41" s="2"/>
    </row>
    <row r="42" spans="1:15" ht="10.5" customHeight="1">
      <c r="A42" s="28" t="s">
        <v>43</v>
      </c>
      <c r="B42" s="122" t="s">
        <v>114</v>
      </c>
      <c r="C42" s="123" t="s">
        <v>104</v>
      </c>
      <c r="D42" s="48">
        <v>432</v>
      </c>
      <c r="E42" s="49"/>
      <c r="F42" s="7">
        <v>432</v>
      </c>
      <c r="G42" s="3"/>
      <c r="H42" s="3"/>
      <c r="I42" s="3"/>
      <c r="J42" s="2"/>
      <c r="K42" s="2"/>
      <c r="L42" s="2"/>
      <c r="M42" s="2">
        <v>348</v>
      </c>
      <c r="N42" s="2">
        <v>84</v>
      </c>
      <c r="O42" s="2"/>
    </row>
    <row r="43" spans="1:15" ht="31.5" customHeight="1">
      <c r="A43" s="32" t="s">
        <v>44</v>
      </c>
      <c r="B43" s="38" t="s">
        <v>118</v>
      </c>
      <c r="C43" s="10" t="s">
        <v>103</v>
      </c>
      <c r="D43" s="50">
        <f>D44+D45+D46+D47</f>
        <v>908</v>
      </c>
      <c r="E43" s="50">
        <f>E44+E45</f>
        <v>48</v>
      </c>
      <c r="F43" s="15">
        <f>F44+F45+F46+F47</f>
        <v>860</v>
      </c>
      <c r="G43" s="15">
        <f>G44+G45</f>
        <v>168</v>
      </c>
      <c r="H43" s="15">
        <f>H44+H45</f>
        <v>80</v>
      </c>
      <c r="I43" s="15">
        <v>0</v>
      </c>
      <c r="J43" s="10">
        <v>0</v>
      </c>
      <c r="K43" s="10">
        <v>0</v>
      </c>
      <c r="L43" s="10">
        <v>0</v>
      </c>
      <c r="M43" s="15">
        <v>0</v>
      </c>
      <c r="N43" s="15">
        <f>N44+N45+N46+N47</f>
        <v>462</v>
      </c>
      <c r="O43" s="15">
        <f>O44+O45+O46+O47</f>
        <v>398</v>
      </c>
    </row>
    <row r="44" spans="1:15" ht="31.5" customHeight="1">
      <c r="A44" s="28" t="s">
        <v>45</v>
      </c>
      <c r="B44" s="34" t="s">
        <v>93</v>
      </c>
      <c r="C44" s="5"/>
      <c r="D44" s="35">
        <v>204</v>
      </c>
      <c r="E44" s="35">
        <v>24</v>
      </c>
      <c r="F44" s="52">
        <v>176</v>
      </c>
      <c r="G44" s="1">
        <v>114</v>
      </c>
      <c r="H44" s="1">
        <v>62</v>
      </c>
      <c r="I44" s="1"/>
      <c r="J44" s="132"/>
      <c r="K44" s="132"/>
      <c r="L44" s="12"/>
      <c r="M44" s="35"/>
      <c r="N44" s="35">
        <v>88</v>
      </c>
      <c r="O44" s="129">
        <v>88</v>
      </c>
    </row>
    <row r="45" spans="1:15" ht="23.25" customHeight="1">
      <c r="A45" s="28" t="s">
        <v>92</v>
      </c>
      <c r="B45" s="34" t="s">
        <v>94</v>
      </c>
      <c r="C45" s="126"/>
      <c r="D45" s="53">
        <v>92</v>
      </c>
      <c r="E45" s="53">
        <v>24</v>
      </c>
      <c r="F45" s="19">
        <v>72</v>
      </c>
      <c r="G45" s="3">
        <v>54</v>
      </c>
      <c r="H45" s="3">
        <v>18</v>
      </c>
      <c r="I45" s="3"/>
      <c r="J45" s="2"/>
      <c r="K45" s="2"/>
      <c r="L45" s="2"/>
      <c r="M45" s="8"/>
      <c r="N45" s="8">
        <v>50</v>
      </c>
      <c r="O45" s="8">
        <v>22</v>
      </c>
    </row>
    <row r="46" spans="1:15" ht="12.6" customHeight="1">
      <c r="A46" s="28" t="s">
        <v>46</v>
      </c>
      <c r="B46" s="34" t="s">
        <v>115</v>
      </c>
      <c r="C46" s="131" t="s">
        <v>98</v>
      </c>
      <c r="D46" s="1">
        <v>348</v>
      </c>
      <c r="E46" s="1"/>
      <c r="F46" s="2">
        <v>348</v>
      </c>
      <c r="G46" s="3"/>
      <c r="H46" s="3"/>
      <c r="I46" s="3"/>
      <c r="J46" s="2"/>
      <c r="K46" s="2"/>
      <c r="L46" s="2"/>
      <c r="M46" s="2"/>
      <c r="N46" s="2">
        <v>192</v>
      </c>
      <c r="O46" s="2">
        <v>156</v>
      </c>
    </row>
    <row r="47" spans="1:15" ht="14.45" customHeight="1">
      <c r="A47" s="28" t="s">
        <v>47</v>
      </c>
      <c r="B47" s="122" t="s">
        <v>114</v>
      </c>
      <c r="C47" s="26" t="s">
        <v>105</v>
      </c>
      <c r="D47" s="1">
        <v>264</v>
      </c>
      <c r="E47" s="1"/>
      <c r="F47" s="2">
        <v>264</v>
      </c>
      <c r="G47" s="3"/>
      <c r="H47" s="3"/>
      <c r="I47" s="3"/>
      <c r="J47" s="2"/>
      <c r="K47" s="2"/>
      <c r="L47" s="2"/>
      <c r="M47" s="2"/>
      <c r="N47" s="2">
        <v>132</v>
      </c>
      <c r="O47" s="2">
        <v>132</v>
      </c>
    </row>
    <row r="48" spans="1:15" ht="11.25" customHeight="1">
      <c r="A48" s="54" t="s">
        <v>48</v>
      </c>
      <c r="B48" s="55" t="s">
        <v>31</v>
      </c>
      <c r="C48" s="15" t="s">
        <v>99</v>
      </c>
      <c r="D48" s="15">
        <v>40</v>
      </c>
      <c r="E48" s="15"/>
      <c r="F48" s="15">
        <v>40</v>
      </c>
      <c r="G48" s="56">
        <v>2</v>
      </c>
      <c r="H48" s="56">
        <v>38</v>
      </c>
      <c r="I48" s="56"/>
      <c r="J48" s="15"/>
      <c r="K48" s="15"/>
      <c r="L48" s="15"/>
      <c r="M48" s="15"/>
      <c r="N48" s="15">
        <v>12</v>
      </c>
      <c r="O48" s="15">
        <v>28</v>
      </c>
    </row>
    <row r="49" spans="1:17" ht="9" customHeight="1">
      <c r="A49" s="57"/>
      <c r="B49" s="58"/>
      <c r="C49" s="59"/>
      <c r="D49" s="59"/>
      <c r="E49" s="59"/>
      <c r="F49" s="59"/>
      <c r="G49" s="60"/>
      <c r="H49" s="60"/>
      <c r="I49" s="60"/>
      <c r="J49" s="59"/>
      <c r="K49" s="59"/>
      <c r="L49" s="59"/>
      <c r="M49" s="59"/>
      <c r="N49" s="59"/>
      <c r="O49" s="59"/>
    </row>
    <row r="50" spans="1:17" ht="12.75" customHeight="1">
      <c r="A50" s="41" t="s">
        <v>86</v>
      </c>
      <c r="B50" s="61" t="s">
        <v>89</v>
      </c>
      <c r="C50" s="36"/>
      <c r="D50" s="36">
        <v>144</v>
      </c>
      <c r="E50" s="36"/>
      <c r="F50" s="37">
        <v>144</v>
      </c>
      <c r="G50" s="62"/>
      <c r="H50" s="62"/>
      <c r="I50" s="62"/>
      <c r="J50" s="63"/>
      <c r="K50" s="63"/>
      <c r="L50" s="134"/>
      <c r="M50" s="63"/>
      <c r="N50" s="63"/>
      <c r="O50" s="63">
        <v>144</v>
      </c>
      <c r="P50" s="64"/>
      <c r="Q50" s="65"/>
    </row>
    <row r="51" spans="1:17" ht="20.25" customHeight="1">
      <c r="A51" s="54" t="s">
        <v>85</v>
      </c>
      <c r="B51" s="66" t="s">
        <v>87</v>
      </c>
      <c r="C51" s="13" t="s">
        <v>90</v>
      </c>
      <c r="D51" s="13">
        <v>72</v>
      </c>
      <c r="E51" s="13"/>
      <c r="F51" s="67">
        <v>72</v>
      </c>
      <c r="G51" s="68"/>
      <c r="H51" s="68"/>
      <c r="I51" s="68"/>
      <c r="J51" s="68"/>
      <c r="K51" s="133"/>
      <c r="L51" s="68"/>
      <c r="M51" s="68"/>
      <c r="N51" s="68"/>
      <c r="O51" s="68">
        <v>72</v>
      </c>
      <c r="P51" s="64"/>
      <c r="Q51" s="65"/>
    </row>
    <row r="52" spans="1:17" ht="8.25" customHeight="1">
      <c r="A52" s="69"/>
      <c r="B52" s="6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65"/>
      <c r="Q52" s="65"/>
    </row>
    <row r="53" spans="1:17" ht="9" customHeight="1">
      <c r="A53" s="70"/>
      <c r="B53" s="71" t="s">
        <v>49</v>
      </c>
      <c r="C53" s="51"/>
      <c r="D53" s="51">
        <v>4428</v>
      </c>
      <c r="E53" s="51"/>
      <c r="F53" s="51">
        <f>F10+F27+F35+F50+F51</f>
        <v>4320</v>
      </c>
      <c r="G53" s="35"/>
      <c r="H53" s="35"/>
      <c r="I53" s="35"/>
      <c r="J53" s="72">
        <f>J10</f>
        <v>612</v>
      </c>
      <c r="K53" s="72">
        <f>K10</f>
        <v>864</v>
      </c>
      <c r="L53" s="72">
        <v>576</v>
      </c>
      <c r="M53" s="72">
        <f>M27+M35</f>
        <v>828</v>
      </c>
      <c r="N53" s="72">
        <f>N35</f>
        <v>762</v>
      </c>
      <c r="O53" s="72">
        <f>O27+O35+O50+O51</f>
        <v>678</v>
      </c>
      <c r="P53" s="64"/>
      <c r="Q53" s="64"/>
    </row>
    <row r="54" spans="1:17" ht="7.9" customHeight="1">
      <c r="A54" s="137"/>
      <c r="B54" s="137"/>
      <c r="C54" s="137"/>
      <c r="D54" s="137"/>
      <c r="E54" s="137"/>
      <c r="F54" s="139" t="s">
        <v>52</v>
      </c>
      <c r="G54" s="142" t="s">
        <v>60</v>
      </c>
      <c r="H54" s="142"/>
      <c r="I54" s="73"/>
      <c r="J54" s="74">
        <v>612</v>
      </c>
      <c r="K54" s="74">
        <v>864</v>
      </c>
      <c r="L54" s="74">
        <v>576</v>
      </c>
      <c r="M54" s="74">
        <v>372</v>
      </c>
      <c r="N54" s="74">
        <v>282</v>
      </c>
      <c r="O54" s="74">
        <v>182</v>
      </c>
      <c r="P54" s="65"/>
      <c r="Q54" s="65"/>
    </row>
    <row r="55" spans="1:17" ht="10.15" customHeight="1">
      <c r="A55" s="138" t="s">
        <v>50</v>
      </c>
      <c r="B55" s="138"/>
      <c r="C55" s="138"/>
      <c r="D55" s="138"/>
      <c r="E55" s="138"/>
      <c r="F55" s="140"/>
      <c r="G55" s="143" t="s">
        <v>42</v>
      </c>
      <c r="H55" s="143"/>
      <c r="I55" s="75"/>
      <c r="J55" s="70">
        <v>0</v>
      </c>
      <c r="K55" s="70">
        <v>0</v>
      </c>
      <c r="L55" s="70">
        <v>0</v>
      </c>
      <c r="M55" s="70">
        <v>108</v>
      </c>
      <c r="N55" s="70">
        <v>264</v>
      </c>
      <c r="O55" s="70">
        <v>156</v>
      </c>
      <c r="P55" s="65"/>
      <c r="Q55" s="65"/>
    </row>
    <row r="56" spans="1:17" ht="9" customHeight="1">
      <c r="A56" s="138" t="s">
        <v>91</v>
      </c>
      <c r="B56" s="138"/>
      <c r="C56" s="138"/>
      <c r="D56" s="138"/>
      <c r="E56" s="138"/>
      <c r="F56" s="140"/>
      <c r="G56" s="143" t="s">
        <v>53</v>
      </c>
      <c r="H56" s="143"/>
      <c r="I56" s="75"/>
      <c r="J56" s="70">
        <v>0</v>
      </c>
      <c r="K56" s="74">
        <v>0</v>
      </c>
      <c r="L56" s="74">
        <v>0</v>
      </c>
      <c r="M56" s="74">
        <v>348</v>
      </c>
      <c r="N56" s="74">
        <v>216</v>
      </c>
      <c r="O56" s="74">
        <v>132</v>
      </c>
      <c r="P56" s="65"/>
      <c r="Q56" s="65"/>
    </row>
    <row r="57" spans="1:17" ht="8.4499999999999993" customHeight="1">
      <c r="A57" s="138" t="s">
        <v>51</v>
      </c>
      <c r="B57" s="138"/>
      <c r="C57" s="138"/>
      <c r="D57" s="138"/>
      <c r="E57" s="138"/>
      <c r="F57" s="140"/>
      <c r="G57" s="143" t="s">
        <v>54</v>
      </c>
      <c r="H57" s="143"/>
      <c r="I57" s="75"/>
      <c r="J57" s="70">
        <v>0</v>
      </c>
      <c r="K57" s="74">
        <v>0</v>
      </c>
      <c r="L57" s="74">
        <v>3</v>
      </c>
      <c r="M57" s="74">
        <v>1</v>
      </c>
      <c r="N57" s="74">
        <v>2</v>
      </c>
      <c r="O57" s="74">
        <v>1</v>
      </c>
      <c r="P57" s="65"/>
      <c r="Q57" s="65"/>
    </row>
    <row r="58" spans="1:17" ht="8.4499999999999993" customHeight="1">
      <c r="B58" s="76" t="s">
        <v>96</v>
      </c>
      <c r="F58" s="141"/>
      <c r="G58" s="144" t="s">
        <v>55</v>
      </c>
      <c r="H58" s="145"/>
      <c r="I58" s="77"/>
      <c r="J58" s="78">
        <v>0</v>
      </c>
      <c r="K58" s="78">
        <v>6</v>
      </c>
      <c r="L58" s="78">
        <v>3</v>
      </c>
      <c r="M58" s="78">
        <v>5</v>
      </c>
      <c r="N58" s="78">
        <v>2</v>
      </c>
      <c r="O58" s="78">
        <v>2</v>
      </c>
    </row>
    <row r="59" spans="1:17" ht="9" customHeight="1">
      <c r="A59" s="138" t="s">
        <v>95</v>
      </c>
      <c r="B59" s="138"/>
      <c r="C59" s="138"/>
      <c r="D59" s="138"/>
      <c r="E59" s="138"/>
      <c r="F59" s="79"/>
      <c r="G59" s="135" t="s">
        <v>56</v>
      </c>
      <c r="H59" s="136"/>
      <c r="I59" s="80"/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</row>
    <row r="60" spans="1:17" ht="11.45" customHeight="1">
      <c r="A60" s="81" t="s">
        <v>106</v>
      </c>
      <c r="B60" s="82" t="s">
        <v>107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24"/>
      <c r="N60" s="24"/>
      <c r="O60" s="24"/>
    </row>
    <row r="61" spans="1:17" ht="12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3"/>
      <c r="N61" s="83"/>
      <c r="O61" s="83"/>
    </row>
    <row r="62" spans="1:17" ht="11.45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3"/>
    </row>
    <row r="63" spans="1:17" ht="11.45" customHeight="1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</row>
  </sheetData>
  <mergeCells count="28">
    <mergeCell ref="J4:K4"/>
    <mergeCell ref="L4:M4"/>
    <mergeCell ref="N4:O4"/>
    <mergeCell ref="F5:F8"/>
    <mergeCell ref="G7:G8"/>
    <mergeCell ref="H7:H8"/>
    <mergeCell ref="G5:H6"/>
    <mergeCell ref="I2:I8"/>
    <mergeCell ref="J2:O3"/>
    <mergeCell ref="C2:C8"/>
    <mergeCell ref="E4:E8"/>
    <mergeCell ref="A2:A8"/>
    <mergeCell ref="B2:B8"/>
    <mergeCell ref="D2:H3"/>
    <mergeCell ref="D4:D8"/>
    <mergeCell ref="F4:H4"/>
    <mergeCell ref="G59:H59"/>
    <mergeCell ref="A54:E54"/>
    <mergeCell ref="A55:E55"/>
    <mergeCell ref="A56:E56"/>
    <mergeCell ref="A57:E57"/>
    <mergeCell ref="A59:E59"/>
    <mergeCell ref="F54:F58"/>
    <mergeCell ref="G54:H54"/>
    <mergeCell ref="G55:H55"/>
    <mergeCell ref="G56:H56"/>
    <mergeCell ref="G57:H57"/>
    <mergeCell ref="G58:H58"/>
  </mergeCells>
  <pageMargins left="0.22222222222222221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2022-03-05T04:42:21Z</dcterms:modified>
</cp:coreProperties>
</file>